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hidePivotFieldList="1"/>
  <mc:AlternateContent xmlns:mc="http://schemas.openxmlformats.org/markup-compatibility/2006">
    <mc:Choice Requires="x15">
      <x15ac:absPath xmlns:x15ac="http://schemas.microsoft.com/office/spreadsheetml/2010/11/ac" url="D:\Documentos\Trabajos\2021\micrositioACERcatatumbo\documentosSinLogos\"/>
    </mc:Choice>
  </mc:AlternateContent>
  <xr:revisionPtr revIDLastSave="0" documentId="13_ncr:1_{49FD6B12-9E45-4ADD-B81D-A79DD8677816}" xr6:coauthVersionLast="45" xr6:coauthVersionMax="47" xr10:uidLastSave="{00000000-0000-0000-0000-000000000000}"/>
  <bookViews>
    <workbookView xWindow="28680" yWindow="-120" windowWidth="29040" windowHeight="15990" firstSheet="2" activeTab="2" xr2:uid="{00000000-000D-0000-FFFF-FFFF00000000}"/>
  </bookViews>
  <sheets>
    <sheet name="Tabla" sheetId="1" state="hidden" r:id="rId1"/>
    <sheet name="TD" sheetId="2" state="hidden" r:id="rId2"/>
    <sheet name="Infome" sheetId="4" r:id="rId3"/>
  </sheets>
  <definedNames>
    <definedName name="SegmentaciónDeDatos_MUNICIPIO">#N/A</definedName>
  </definedNames>
  <calcPr calcId="191029"/>
  <pivotCaches>
    <pivotCache cacheId="0" r:id="rId4"/>
  </pivotCaches>
  <extLs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7" i="2" l="1"/>
  <c r="E25" i="2" s="1"/>
  <c r="L19" i="4" l="1"/>
  <c r="L39" i="4"/>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author>
  </authors>
  <commentList>
    <comment ref="G5" authorId="0" shapeId="0" xr:uid="{00000000-0006-0000-0000-000001000000}">
      <text>
        <r>
          <rPr>
            <b/>
            <sz val="9"/>
            <color indexed="81"/>
            <rFont val="Tahoma"/>
            <family val="2"/>
          </rPr>
          <t>DELL:</t>
        </r>
        <r>
          <rPr>
            <sz val="9"/>
            <color indexed="81"/>
            <rFont val="Tahoma"/>
            <family val="2"/>
          </rPr>
          <t xml:space="preserve">
1. Salud mental
2. Ingresos familiares
3. Casos de violencia intrafamiliar
4. Desconfianza institucioonal
5. </t>
        </r>
      </text>
    </comment>
  </commentList>
</comments>
</file>

<file path=xl/sharedStrings.xml><?xml version="1.0" encoding="utf-8"?>
<sst xmlns="http://schemas.openxmlformats.org/spreadsheetml/2006/main" count="96" uniqueCount="50">
  <si>
    <t>GENERADOR</t>
  </si>
  <si>
    <t>MUNICIPIO</t>
  </si>
  <si>
    <t>ASOMUNICIPIOS</t>
  </si>
  <si>
    <t>Abrego</t>
  </si>
  <si>
    <t>Convención</t>
  </si>
  <si>
    <t>El Carmen</t>
  </si>
  <si>
    <t>El Tarra</t>
  </si>
  <si>
    <t>Hacarí</t>
  </si>
  <si>
    <t>La Playa</t>
  </si>
  <si>
    <t>Ocaña</t>
  </si>
  <si>
    <t>San Calixto</t>
  </si>
  <si>
    <t>Sardinata</t>
  </si>
  <si>
    <t xml:space="preserve">Teorama </t>
  </si>
  <si>
    <t>Tibú</t>
  </si>
  <si>
    <t>No informa/No reporta</t>
  </si>
  <si>
    <t xml:space="preserve">Violencia intrafamiliar  
Miedo al contagio
Incertidumbre en la comunidad
</t>
  </si>
  <si>
    <t xml:space="preserve"> Área exclusiva pacientes sospechosos COVID-19</t>
  </si>
  <si>
    <t>Sin cambios significativos</t>
  </si>
  <si>
    <t>Variación mínima</t>
  </si>
  <si>
    <t xml:space="preserve"> Estrés y miedo 
Violencia intrafamiliar 
Sedentarismo
Pérdida de empleos 
Inseguridad alimentaria</t>
  </si>
  <si>
    <t>Desconfianza hacia las entidades
Salud mental.</t>
  </si>
  <si>
    <t xml:space="preserve">Depresión  
Desconfianza hacia las entidades
Falta de ingresos económicos </t>
  </si>
  <si>
    <t>Salud mental
Violencia intrafamiliar
Afectactación económica de las familias</t>
  </si>
  <si>
    <t>Área exclusiva pacientes sospechosos COVID-19</t>
  </si>
  <si>
    <t>Desacato de la comunidad con las medidas de bioseguridad
Violencia intrafamiliar</t>
  </si>
  <si>
    <t>El Hospital San Martín se encuentra en contingencia desde diciembre de 2019</t>
  </si>
  <si>
    <t>Violencia Intrafamiliar 
Intento de suicidio
Psicosis
Abuso sexual en menores de edad</t>
  </si>
  <si>
    <t>Elementos de protección personal (médico y paramédico)</t>
  </si>
  <si>
    <t>Depresión, stress, soledad
 Miedo al contagio 
Violencia intrafamiliar
Desconfianza a la hora de brinar información
 No creen en el virus 
No creen en la efectividad de la vacuna</t>
  </si>
  <si>
    <t xml:space="preserve">¿En el municipio,  qué efectos no deseados se han producido en la salud pública por las medidas tomadas por las autoridades para enfrentar la emergencia de Covid 19 durante el periodo marzo a diciembre 2020? </t>
  </si>
  <si>
    <t>¿Cuál ha sido la variación de la capacidad instalada en servicios de salud en el municipio durante el periodo marzo a diciembre 2020 para atender la emergencia del COVID19?</t>
  </si>
  <si>
    <t>Aumentó a 18 camas UCI
Contrato más personal</t>
  </si>
  <si>
    <t>SALUD PÚBLICA</t>
  </si>
  <si>
    <t xml:space="preserve">Alcaldia municipal </t>
  </si>
  <si>
    <t>¿En el municipio cuántos casos de contagio por Covid-19 se presentaron durante el periodo marzo a diciembre 2020?</t>
  </si>
  <si>
    <t>INS 2021</t>
  </si>
  <si>
    <t xml:space="preserve">Reducción de ingresos familiar 
Inseguridad alimentaria
Miedo y ansiedad
Violencia intrafamiliar
</t>
  </si>
  <si>
    <t>Estrés
Ansiedad  y miedo 
Desconfianza hacia las entidades</t>
  </si>
  <si>
    <t>De 9 camas se amplió a 16 camas UCI</t>
  </si>
  <si>
    <t>Alcaldia municipal 2</t>
  </si>
  <si>
    <t>INS 20213</t>
  </si>
  <si>
    <t>Etiquetas de fila</t>
  </si>
  <si>
    <t>Total general</t>
  </si>
  <si>
    <t>Alcaldia</t>
  </si>
  <si>
    <t>INS-2021</t>
  </si>
  <si>
    <t>Alcaldia municipal</t>
  </si>
  <si>
    <t>Ta</t>
  </si>
  <si>
    <t>INS _2021</t>
  </si>
  <si>
    <t>Fuente: Elaboración propia con base en: Alcaldías municipales y el INS.</t>
  </si>
  <si>
    <t>NOTA: Para visualizar la información de cada municipio, active en la barra azul, el nombre del municipio de su interés.
Para visualizar todos los municipios desactive el filtro que está en el extremo derecho de la barra azul.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</si>
</sst>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222222"/>
      <name val="Calibri"/>
      <family val="2"/>
      <scheme val="minor"/>
    </font>
    <font>
      <b/>
      <sz val="9"/>
      <color indexed="81"/>
      <name val="Tahoma"/>
      <family val="2"/>
    </font>
    <font>
      <sz val="9"/>
      <color indexed="81"/>
      <name val="Tahoma"/>
      <family val="2"/>
    </font>
    <font>
      <sz val="11"/>
      <name val="Calibri"/>
      <family val="2"/>
      <scheme val="minor"/>
    </font>
    <font>
      <b/>
      <sz val="11"/>
      <color theme="0"/>
      <name val="Calibri"/>
      <family val="2"/>
      <scheme val="minor"/>
    </font>
    <font>
      <b/>
      <sz val="16"/>
      <color theme="0"/>
      <name val="Calibri"/>
      <family val="2"/>
      <scheme val="minor"/>
    </font>
    <font>
      <b/>
      <sz val="14"/>
      <color theme="0"/>
      <name val="Calibri"/>
      <family val="2"/>
      <scheme val="minor"/>
    </font>
    <font>
      <b/>
      <sz val="12"/>
      <color theme="0"/>
      <name val="Calibri"/>
      <family val="2"/>
      <scheme val="minor"/>
    </font>
  </fonts>
  <fills count="11">
    <fill>
      <patternFill patternType="none"/>
    </fill>
    <fill>
      <patternFill patternType="gray125"/>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4" tint="0.79998168889431442"/>
        <bgColor indexed="64"/>
      </patternFill>
    </fill>
    <fill>
      <patternFill patternType="solid">
        <fgColor theme="4" tint="-0.499984740745262"/>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0" tint="-4.9989318521683403E-2"/>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theme="4" tint="0.3999755851924192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theme="9"/>
      </left>
      <right/>
      <top style="medium">
        <color theme="9"/>
      </top>
      <bottom/>
      <diagonal/>
    </border>
    <border>
      <left/>
      <right/>
      <top style="medium">
        <color theme="9"/>
      </top>
      <bottom/>
      <diagonal/>
    </border>
    <border>
      <left/>
      <right style="medium">
        <color theme="9"/>
      </right>
      <top style="medium">
        <color theme="9"/>
      </top>
      <bottom/>
      <diagonal/>
    </border>
    <border>
      <left style="medium">
        <color theme="9"/>
      </left>
      <right/>
      <top/>
      <bottom/>
      <diagonal/>
    </border>
    <border>
      <left/>
      <right style="medium">
        <color theme="9"/>
      </right>
      <top/>
      <bottom/>
      <diagonal/>
    </border>
    <border>
      <left style="medium">
        <color theme="9"/>
      </left>
      <right/>
      <top/>
      <bottom style="medium">
        <color theme="9"/>
      </bottom>
      <diagonal/>
    </border>
    <border>
      <left/>
      <right/>
      <top/>
      <bottom style="medium">
        <color theme="9"/>
      </bottom>
      <diagonal/>
    </border>
    <border>
      <left/>
      <right style="medium">
        <color theme="9"/>
      </right>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7">
    <xf numFmtId="0" fontId="0" fillId="0" borderId="0" xfId="0"/>
    <xf numFmtId="0" fontId="1" fillId="3" borderId="1" xfId="0" applyFont="1" applyFill="1" applyBorder="1" applyAlignment="1">
      <alignment vertical="center"/>
    </xf>
    <xf numFmtId="0" fontId="0" fillId="3" borderId="1" xfId="0" applyFont="1" applyFill="1" applyBorder="1" applyAlignment="1">
      <alignment horizontal="center" vertical="center" wrapText="1"/>
    </xf>
    <xf numFmtId="0" fontId="1" fillId="0" borderId="1" xfId="0" applyFont="1" applyBorder="1" applyAlignment="1">
      <alignment vertical="center"/>
    </xf>
    <xf numFmtId="0" fontId="0"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Font="1" applyBorder="1" applyAlignment="1">
      <alignment horizontal="center" vertical="center"/>
    </xf>
    <xf numFmtId="2" fontId="5" fillId="3"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0" fillId="3" borderId="1"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 fillId="2" borderId="2" xfId="0"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xf>
    <xf numFmtId="0" fontId="0" fillId="3" borderId="5" xfId="0" applyFont="1" applyFill="1" applyBorder="1" applyAlignment="1">
      <alignment vertical="center"/>
    </xf>
    <xf numFmtId="0" fontId="0" fillId="0" borderId="5" xfId="0" applyFont="1" applyBorder="1" applyAlignment="1">
      <alignment vertical="center"/>
    </xf>
    <xf numFmtId="0" fontId="6" fillId="2" borderId="3" xfId="0" applyFont="1" applyFill="1" applyBorder="1" applyAlignment="1">
      <alignment horizontal="center" vertical="center" wrapText="1"/>
    </xf>
    <xf numFmtId="2" fontId="5" fillId="3" borderId="3"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3" borderId="3" xfId="0" applyFont="1" applyFill="1" applyBorder="1" applyAlignment="1">
      <alignment horizontal="center" vertical="center" wrapText="1"/>
    </xf>
    <xf numFmtId="2" fontId="5" fillId="4" borderId="3" xfId="0" applyNumberFormat="1" applyFont="1" applyFill="1" applyBorder="1" applyAlignment="1">
      <alignment horizontal="center" vertical="center" wrapText="1"/>
    </xf>
    <xf numFmtId="0" fontId="0" fillId="5" borderId="3" xfId="0" applyFont="1" applyFill="1" applyBorder="1" applyAlignment="1">
      <alignment horizontal="center" vertical="center"/>
    </xf>
    <xf numFmtId="0" fontId="0" fillId="0" borderId="3" xfId="0" applyFont="1" applyBorder="1" applyAlignment="1">
      <alignment horizontal="center" vertical="center"/>
    </xf>
    <xf numFmtId="0" fontId="0" fillId="3" borderId="6" xfId="0" applyFont="1" applyFill="1" applyBorder="1" applyAlignment="1">
      <alignment vertical="center"/>
    </xf>
    <xf numFmtId="0" fontId="1" fillId="3" borderId="7" xfId="0" applyFont="1" applyFill="1" applyBorder="1" applyAlignment="1">
      <alignment vertical="center"/>
    </xf>
    <xf numFmtId="0" fontId="0" fillId="3" borderId="7" xfId="0" applyFont="1" applyFill="1" applyBorder="1" applyAlignment="1">
      <alignment horizontal="center" vertical="center"/>
    </xf>
    <xf numFmtId="0" fontId="5" fillId="3" borderId="7"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NumberFormat="1"/>
    <xf numFmtId="0" fontId="0" fillId="7" borderId="0" xfId="0" applyFill="1"/>
    <xf numFmtId="0" fontId="9" fillId="8" borderId="0" xfId="0" applyFont="1" applyFill="1" applyBorder="1" applyAlignment="1">
      <alignment horizontal="center" vertical="center" wrapText="1"/>
    </xf>
    <xf numFmtId="0" fontId="1" fillId="0" borderId="0" xfId="0" applyFont="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8" fillId="6" borderId="0" xfId="0" applyFont="1" applyFill="1" applyAlignment="1">
      <alignment horizontal="center" vertical="center" wrapText="1"/>
    </xf>
    <xf numFmtId="0" fontId="7" fillId="6" borderId="0" xfId="0" applyFont="1" applyFill="1" applyAlignment="1">
      <alignment horizontal="center" vertical="center" wrapText="1"/>
    </xf>
    <xf numFmtId="0" fontId="1" fillId="10" borderId="17" xfId="0" applyFont="1" applyFill="1" applyBorder="1" applyAlignment="1">
      <alignment horizontal="center" wrapText="1"/>
    </xf>
    <xf numFmtId="0" fontId="1" fillId="10" borderId="18" xfId="0" applyFont="1" applyFill="1" applyBorder="1" applyAlignment="1">
      <alignment horizontal="center"/>
    </xf>
    <xf numFmtId="0" fontId="1" fillId="10" borderId="19" xfId="0" applyFont="1" applyFill="1" applyBorder="1" applyAlignment="1">
      <alignment horizontal="center"/>
    </xf>
    <xf numFmtId="0" fontId="0" fillId="7" borderId="0" xfId="0" applyFill="1" applyAlignment="1">
      <alignment horizontal="center" vertical="center" wrapText="1"/>
    </xf>
    <xf numFmtId="0" fontId="1" fillId="9" borderId="9" xfId="0" applyFont="1" applyFill="1" applyBorder="1" applyAlignment="1">
      <alignment horizontal="center" vertical="center" wrapText="1"/>
    </xf>
    <xf numFmtId="0" fontId="1" fillId="9" borderId="10" xfId="0" applyFont="1" applyFill="1" applyBorder="1" applyAlignment="1">
      <alignment horizontal="center" vertical="center" wrapText="1"/>
    </xf>
    <xf numFmtId="0" fontId="1" fillId="9" borderId="11"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13" xfId="0" applyFont="1" applyFill="1" applyBorder="1" applyAlignment="1">
      <alignment horizontal="center" vertical="center" wrapText="1"/>
    </xf>
    <xf numFmtId="0" fontId="1" fillId="9" borderId="14"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8" borderId="12" xfId="0" applyFont="1" applyFill="1" applyBorder="1" applyAlignment="1">
      <alignment horizontal="center" vertical="center" wrapText="1"/>
    </xf>
    <xf numFmtId="0" fontId="9" fillId="8" borderId="0"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14"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9" fillId="8" borderId="16" xfId="0" applyFont="1" applyFill="1" applyBorder="1" applyAlignment="1">
      <alignment horizontal="center" vertical="center" wrapText="1"/>
    </xf>
  </cellXfs>
  <cellStyles count="1">
    <cellStyle name="Normal" xfId="0" builtinId="0"/>
  </cellStyles>
  <dxfs count="12">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1.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[tasa-contagio.xlsx]TD!TablaDinámica1</c:name>
    <c:fmtId val="2"/>
  </c:pivotSource>
  <c:chart>
    <c:title>
      <c:tx>
        <c:rich>
          <a:bodyPr rot="0" spcFirstLastPara="1" vertOverflow="ellipsis" vert="horz" wrap="square" anchor="ctr" anchorCtr="1"/>
          <a:lstStyle/>
          <a:p>
            <a:pPr>
              <a:defRPr sz="1600" b="1" i="0" u="none" strike="noStrike" kern="1200" cap="none" spc="0" normalizeH="0" baseline="0">
                <a:solidFill>
                  <a:schemeClr val="dk1"/>
                </a:solidFill>
                <a:latin typeface="+mn-lt"/>
                <a:ea typeface="+mn-ea"/>
                <a:cs typeface="+mn-cs"/>
              </a:defRPr>
            </a:pPr>
            <a:r>
              <a:rPr lang="es-CO"/>
              <a:t>Personas</a:t>
            </a:r>
            <a:r>
              <a:rPr lang="es-CO" baseline="0"/>
              <a:t> contagiadas</a:t>
            </a:r>
            <a:r>
              <a:rPr lang="es-CO"/>
              <a:t> por Covid-19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solidFill>
              <a:latin typeface="+mn-lt"/>
              <a:ea typeface="+mn-ea"/>
              <a:cs typeface="+mn-cs"/>
            </a:defRPr>
          </a:pPr>
          <a:endParaRPr lang="es-CO"/>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0"/>
          <c:showCatName val="0"/>
          <c:showSerName val="0"/>
          <c:showPercent val="0"/>
          <c:showBubbleSize val="0"/>
          <c:extLst>
            <c:ext xmlns:c15="http://schemas.microsoft.com/office/drawing/2012/chart" uri="{CE6537A1-D6FC-4f65-9D91-7224C49458BB}"/>
          </c:extLst>
        </c:dLbl>
      </c:pivotFmt>
      <c:pivotFmt>
        <c:idx val="3"/>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TD!$B$3</c:f>
              <c:strCache>
                <c:ptCount val="1"/>
                <c:pt idx="0">
                  <c:v>Alcaldia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TD!$A$4:$A$15</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TD!$B$4:$B$15</c:f>
              <c:numCache>
                <c:formatCode>General</c:formatCode>
                <c:ptCount val="11"/>
                <c:pt idx="0">
                  <c:v>114</c:v>
                </c:pt>
                <c:pt idx="1">
                  <c:v>39</c:v>
                </c:pt>
                <c:pt idx="2">
                  <c:v>23</c:v>
                </c:pt>
                <c:pt idx="3">
                  <c:v>82</c:v>
                </c:pt>
                <c:pt idx="4">
                  <c:v>24</c:v>
                </c:pt>
                <c:pt idx="5">
                  <c:v>17</c:v>
                </c:pt>
                <c:pt idx="6">
                  <c:v>3565</c:v>
                </c:pt>
                <c:pt idx="7">
                  <c:v>30</c:v>
                </c:pt>
                <c:pt idx="8">
                  <c:v>232</c:v>
                </c:pt>
                <c:pt idx="9">
                  <c:v>47</c:v>
                </c:pt>
                <c:pt idx="10">
                  <c:v>797</c:v>
                </c:pt>
              </c:numCache>
            </c:numRef>
          </c:val>
          <c:extLst>
            <c:ext xmlns:c16="http://schemas.microsoft.com/office/drawing/2014/chart" uri="{C3380CC4-5D6E-409C-BE32-E72D297353CC}">
              <c16:uniqueId val="{00000000-B9AA-494E-869A-F28D77406694}"/>
            </c:ext>
          </c:extLst>
        </c:ser>
        <c:ser>
          <c:idx val="1"/>
          <c:order val="1"/>
          <c:tx>
            <c:strRef>
              <c:f>TD!$C$3</c:f>
              <c:strCache>
                <c:ptCount val="1"/>
                <c:pt idx="0">
                  <c:v>INS-2021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TD!$A$4:$A$15</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TD!$C$4:$C$15</c:f>
              <c:numCache>
                <c:formatCode>General</c:formatCode>
                <c:ptCount val="11"/>
                <c:pt idx="0">
                  <c:v>166</c:v>
                </c:pt>
                <c:pt idx="1">
                  <c:v>87</c:v>
                </c:pt>
                <c:pt idx="2">
                  <c:v>36</c:v>
                </c:pt>
                <c:pt idx="3">
                  <c:v>91</c:v>
                </c:pt>
                <c:pt idx="4">
                  <c:v>29</c:v>
                </c:pt>
                <c:pt idx="5">
                  <c:v>17</c:v>
                </c:pt>
                <c:pt idx="6">
                  <c:v>3141</c:v>
                </c:pt>
                <c:pt idx="7">
                  <c:v>30</c:v>
                </c:pt>
                <c:pt idx="8">
                  <c:v>280</c:v>
                </c:pt>
                <c:pt idx="9">
                  <c:v>64</c:v>
                </c:pt>
                <c:pt idx="10">
                  <c:v>901</c:v>
                </c:pt>
              </c:numCache>
            </c:numRef>
          </c:val>
          <c:extLst>
            <c:ext xmlns:c16="http://schemas.microsoft.com/office/drawing/2014/chart" uri="{C3380CC4-5D6E-409C-BE32-E72D297353CC}">
              <c16:uniqueId val="{00000001-B9AA-494E-869A-F28D77406694}"/>
            </c:ext>
          </c:extLst>
        </c:ser>
        <c:dLbls>
          <c:dLblPos val="outEnd"/>
          <c:showLegendKey val="0"/>
          <c:showVal val="1"/>
          <c:showCatName val="0"/>
          <c:showSerName val="0"/>
          <c:showPercent val="0"/>
          <c:showBubbleSize val="0"/>
        </c:dLbls>
        <c:gapWidth val="267"/>
        <c:overlap val="-43"/>
        <c:axId val="1385374735"/>
        <c:axId val="1385371407"/>
      </c:barChart>
      <c:catAx>
        <c:axId val="1385374735"/>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solidFill>
                <a:latin typeface="+mn-lt"/>
                <a:ea typeface="+mn-ea"/>
                <a:cs typeface="+mn-cs"/>
              </a:defRPr>
            </a:pPr>
            <a:endParaRPr lang="es-CO"/>
          </a:p>
        </c:txPr>
        <c:crossAx val="1385371407"/>
        <c:crosses val="autoZero"/>
        <c:auto val="1"/>
        <c:lblAlgn val="ctr"/>
        <c:lblOffset val="100"/>
        <c:noMultiLvlLbl val="0"/>
      </c:catAx>
      <c:valAx>
        <c:axId val="1385371407"/>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s-CO"/>
          </a:p>
        </c:txPr>
        <c:crossAx val="1385374735"/>
        <c:crosses val="autoZero"/>
        <c:crossBetween val="between"/>
      </c:valAx>
      <c:spPr>
        <a:pattFill prst="ltDnDiag">
          <a:fgClr>
            <a:schemeClr val="dk1">
              <a:lumMod val="15000"/>
              <a:lumOff val="85000"/>
            </a:schemeClr>
          </a:fgClr>
          <a:bgClr>
            <a:schemeClr val="lt1"/>
          </a:bgClr>
        </a:pattFill>
        <a:ln>
          <a:noFill/>
        </a:ln>
        <a:effectLst/>
      </c:spPr>
    </c:plotArea>
    <c:legend>
      <c:legendPos val="t"/>
      <c:layout>
        <c:manualLayout>
          <c:xMode val="edge"/>
          <c:yMode val="edge"/>
          <c:x val="0.40786293379994165"/>
          <c:y val="0.12788888888888889"/>
          <c:w val="0.19353324584426945"/>
          <c:h val="8.1018955963837833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2700" cap="flat" cmpd="sng" algn="ctr">
      <a:solidFill>
        <a:schemeClr val="accent5"/>
      </a:solidFill>
      <a:prstDash val="solid"/>
      <a:miter lim="800000"/>
    </a:ln>
    <a:effectLst/>
  </c:spPr>
  <c:txPr>
    <a:bodyPr/>
    <a:lstStyle/>
    <a:p>
      <a:pPr>
        <a:defRPr>
          <a:solidFill>
            <a:schemeClr val="dk1"/>
          </a:solidFill>
          <a:latin typeface="+mn-lt"/>
          <a:ea typeface="+mn-ea"/>
          <a:cs typeface="+mn-cs"/>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[tasa-contagio.xlsx]TD!TablaDinámica5</c:name>
    <c:fmtId val="3"/>
  </c:pivotSource>
  <c:chart>
    <c:title>
      <c:tx>
        <c:rich>
          <a:bodyPr rot="0" spcFirstLastPara="1" vertOverflow="ellipsis" vert="horz" wrap="square" anchor="ctr" anchorCtr="1"/>
          <a:lstStyle/>
          <a:p>
            <a:pPr>
              <a:defRPr sz="14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s-CO" sz="1400"/>
              <a:t>Personas hospitalizadas por Covid-19 </a:t>
            </a:r>
          </a:p>
        </c:rich>
      </c:tx>
      <c:overlay val="0"/>
      <c:spPr>
        <a:noFill/>
        <a:ln>
          <a:noFill/>
        </a:ln>
        <a:effectLst/>
      </c:spPr>
      <c:txPr>
        <a:bodyPr rot="0" spcFirstLastPara="1" vertOverflow="ellipsis" vert="horz" wrap="square" anchor="ctr" anchorCtr="1"/>
        <a:lstStyle/>
        <a:p>
          <a:pPr>
            <a:defRPr sz="14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ivotFmts>
      <c:pivotFmt>
        <c:idx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9525">
              <a:solidFill>
                <a:schemeClr val="accent6"/>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w="9525">
              <a:solidFill>
                <a:schemeClr val="accent5"/>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TD!$B$32</c:f>
              <c:strCache>
                <c:ptCount val="1"/>
                <c:pt idx="0">
                  <c:v>Alcaldia municipal</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TD!$A$33:$A$44</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TD!$B$33:$B$44</c:f>
              <c:numCache>
                <c:formatCode>General</c:formatCode>
                <c:ptCount val="11"/>
                <c:pt idx="0">
                  <c:v>24</c:v>
                </c:pt>
                <c:pt idx="1">
                  <c:v>17</c:v>
                </c:pt>
                <c:pt idx="2">
                  <c:v>13</c:v>
                </c:pt>
                <c:pt idx="3">
                  <c:v>45</c:v>
                </c:pt>
                <c:pt idx="4">
                  <c:v>10</c:v>
                </c:pt>
                <c:pt idx="5">
                  <c:v>1</c:v>
                </c:pt>
                <c:pt idx="6">
                  <c:v>474</c:v>
                </c:pt>
                <c:pt idx="7">
                  <c:v>0</c:v>
                </c:pt>
                <c:pt idx="8">
                  <c:v>21</c:v>
                </c:pt>
                <c:pt idx="9">
                  <c:v>9</c:v>
                </c:pt>
                <c:pt idx="10">
                  <c:v>112</c:v>
                </c:pt>
              </c:numCache>
            </c:numRef>
          </c:val>
          <c:extLst>
            <c:ext xmlns:c16="http://schemas.microsoft.com/office/drawing/2014/chart" uri="{C3380CC4-5D6E-409C-BE32-E72D297353CC}">
              <c16:uniqueId val="{00000000-76FD-4866-B4BD-0A1F531A60ED}"/>
            </c:ext>
          </c:extLst>
        </c:ser>
        <c:ser>
          <c:idx val="1"/>
          <c:order val="1"/>
          <c:tx>
            <c:strRef>
              <c:f>TD!$C$32</c:f>
              <c:strCache>
                <c:ptCount val="1"/>
                <c:pt idx="0">
                  <c:v>INS _2021</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TD!$A$33:$A$44</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TD!$C$33:$C$44</c:f>
              <c:numCache>
                <c:formatCode>General</c:formatCode>
                <c:ptCount val="11"/>
                <c:pt idx="0">
                  <c:v>0</c:v>
                </c:pt>
                <c:pt idx="1">
                  <c:v>1</c:v>
                </c:pt>
                <c:pt idx="2">
                  <c:v>0</c:v>
                </c:pt>
                <c:pt idx="3">
                  <c:v>3</c:v>
                </c:pt>
                <c:pt idx="4">
                  <c:v>0</c:v>
                </c:pt>
                <c:pt idx="5">
                  <c:v>1</c:v>
                </c:pt>
                <c:pt idx="6">
                  <c:v>28</c:v>
                </c:pt>
                <c:pt idx="7">
                  <c:v>0</c:v>
                </c:pt>
                <c:pt idx="8">
                  <c:v>1</c:v>
                </c:pt>
                <c:pt idx="9">
                  <c:v>2</c:v>
                </c:pt>
                <c:pt idx="10">
                  <c:v>1</c:v>
                </c:pt>
              </c:numCache>
            </c:numRef>
          </c:val>
          <c:extLst>
            <c:ext xmlns:c16="http://schemas.microsoft.com/office/drawing/2014/chart" uri="{C3380CC4-5D6E-409C-BE32-E72D297353CC}">
              <c16:uniqueId val="{00000001-76FD-4866-B4BD-0A1F531A60ED}"/>
            </c:ext>
          </c:extLst>
        </c:ser>
        <c:dLbls>
          <c:dLblPos val="outEnd"/>
          <c:showLegendKey val="0"/>
          <c:showVal val="1"/>
          <c:showCatName val="0"/>
          <c:showSerName val="0"/>
          <c:showPercent val="0"/>
          <c:showBubbleSize val="0"/>
        </c:dLbls>
        <c:gapWidth val="100"/>
        <c:overlap val="-24"/>
        <c:axId val="1867399503"/>
        <c:axId val="1867404495"/>
      </c:barChart>
      <c:catAx>
        <c:axId val="1867399503"/>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000" b="1" i="0" u="none" strike="noStrike" kern="1200" baseline="0">
                <a:solidFill>
                  <a:schemeClr val="lt1">
                    <a:lumMod val="85000"/>
                  </a:schemeClr>
                </a:solidFill>
                <a:latin typeface="+mn-lt"/>
                <a:ea typeface="+mn-ea"/>
                <a:cs typeface="+mn-cs"/>
              </a:defRPr>
            </a:pPr>
            <a:endParaRPr lang="es-CO"/>
          </a:p>
        </c:txPr>
        <c:crossAx val="1867404495"/>
        <c:crosses val="autoZero"/>
        <c:auto val="1"/>
        <c:lblAlgn val="ctr"/>
        <c:lblOffset val="100"/>
        <c:noMultiLvlLbl val="0"/>
      </c:catAx>
      <c:valAx>
        <c:axId val="1867404495"/>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lt1">
                    <a:lumMod val="85000"/>
                  </a:schemeClr>
                </a:solidFill>
                <a:latin typeface="+mn-lt"/>
                <a:ea typeface="+mn-ea"/>
                <a:cs typeface="+mn-cs"/>
              </a:defRPr>
            </a:pPr>
            <a:endParaRPr lang="es-CO"/>
          </a:p>
        </c:txPr>
        <c:crossAx val="186739950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000" b="1" i="0" u="none" strike="noStrike" kern="1200" baseline="0">
              <a:solidFill>
                <a:schemeClr val="lt1">
                  <a:lumMod val="8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10</xdr:col>
      <xdr:colOff>0</xdr:colOff>
      <xdr:row>28</xdr:row>
      <xdr:rowOff>180975</xdr:rowOff>
    </xdr:to>
    <xdr:graphicFrame macro="">
      <xdr:nvGraphicFramePr>
        <xdr:cNvPr id="2" name="Gráfico 1">
          <a:extLst>
            <a:ext uri="{FF2B5EF4-FFF2-40B4-BE49-F238E27FC236}">
              <a16:creationId xmlns:a16="http://schemas.microsoft.com/office/drawing/2014/main" id="{031090B7-652B-49E8-8C05-7B5EB8452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30</xdr:row>
      <xdr:rowOff>180975</xdr:rowOff>
    </xdr:from>
    <xdr:to>
      <xdr:col>10</xdr:col>
      <xdr:colOff>0</xdr:colOff>
      <xdr:row>48</xdr:row>
      <xdr:rowOff>180975</xdr:rowOff>
    </xdr:to>
    <xdr:graphicFrame macro="">
      <xdr:nvGraphicFramePr>
        <xdr:cNvPr id="3" name="Gráfico 2">
          <a:extLst>
            <a:ext uri="{FF2B5EF4-FFF2-40B4-BE49-F238E27FC236}">
              <a16:creationId xmlns:a16="http://schemas.microsoft.com/office/drawing/2014/main" id="{56EB17F3-BCF4-46D2-8C6D-4D848E4C21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6</xdr:row>
      <xdr:rowOff>1</xdr:rowOff>
    </xdr:from>
    <xdr:to>
      <xdr:col>15</xdr:col>
      <xdr:colOff>0</xdr:colOff>
      <xdr:row>10</xdr:row>
      <xdr:rowOff>0</xdr:rowOff>
    </xdr:to>
    <mc:AlternateContent xmlns:mc="http://schemas.openxmlformats.org/markup-compatibility/2006" xmlns:a14="http://schemas.microsoft.com/office/drawing/2010/main">
      <mc:Choice Requires="a14">
        <xdr:graphicFrame macro="">
          <xdr:nvGraphicFramePr>
            <xdr:cNvPr id="4" name="MUNICIPIO">
              <a:extLst>
                <a:ext uri="{FF2B5EF4-FFF2-40B4-BE49-F238E27FC236}">
                  <a16:creationId xmlns:a16="http://schemas.microsoft.com/office/drawing/2014/main" id="{45CE7041-3BC6-48F2-B0D0-A73A223EF705}"/>
                </a:ext>
              </a:extLst>
            </xdr:cNvPr>
            <xdr:cNvGraphicFramePr/>
          </xdr:nvGraphicFramePr>
          <xdr:xfrm>
            <a:off x="0" y="0"/>
            <a:ext cx="0" cy="0"/>
          </xdr:xfrm>
          <a:graphic>
            <a:graphicData uri="http://schemas.microsoft.com/office/drawing/2010/slicer">
              <sle:slicer xmlns:sle="http://schemas.microsoft.com/office/drawing/2010/slicer" name="MUNICIPIO"/>
            </a:graphicData>
          </a:graphic>
        </xdr:graphicFrame>
      </mc:Choice>
      <mc:Fallback xmlns="">
        <xdr:sp macro="" textlink="">
          <xdr:nvSpPr>
            <xdr:cNvPr id="0" name=""/>
            <xdr:cNvSpPr>
              <a:spLocks noTextEdit="1"/>
            </xdr:cNvSpPr>
          </xdr:nvSpPr>
          <xdr:spPr>
            <a:xfrm>
              <a:off x="295275" y="609601"/>
              <a:ext cx="10125075" cy="761999"/>
            </a:xfrm>
            <a:prstGeom prst="rect">
              <a:avLst/>
            </a:prstGeom>
            <a:solidFill>
              <a:prstClr val="white"/>
            </a:solidFill>
            <a:ln w="1">
              <a:solidFill>
                <a:prstClr val="green"/>
              </a:solidFill>
            </a:ln>
          </xdr:spPr>
          <xdr:txBody>
            <a:bodyPr vertOverflow="clip" horzOverflow="clip"/>
            <a:lstStyle/>
            <a:p>
              <a:r>
                <a:rPr lang="es-CO"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1</xdr:col>
      <xdr:colOff>28575</xdr:colOff>
      <xdr:row>3</xdr:row>
      <xdr:rowOff>19050</xdr:rowOff>
    </xdr:from>
    <xdr:to>
      <xdr:col>15</xdr:col>
      <xdr:colOff>28575</xdr:colOff>
      <xdr:row>5</xdr:row>
      <xdr:rowOff>19050</xdr:rowOff>
    </xdr:to>
    <xdr:sp macro="" textlink="">
      <xdr:nvSpPr>
        <xdr:cNvPr id="5" name="Rectángulo: esquinas redondeadas 4">
          <a:extLst>
            <a:ext uri="{FF2B5EF4-FFF2-40B4-BE49-F238E27FC236}">
              <a16:creationId xmlns:a16="http://schemas.microsoft.com/office/drawing/2014/main" id="{67880E39-E0E7-4869-97F0-A7014C328F71}"/>
            </a:ext>
          </a:extLst>
        </xdr:cNvPr>
        <xdr:cNvSpPr/>
      </xdr:nvSpPr>
      <xdr:spPr>
        <a:xfrm>
          <a:off x="323850" y="133350"/>
          <a:ext cx="10125075" cy="381000"/>
        </a:xfrm>
        <a:prstGeom prst="roundRect">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s-CO" sz="1600" b="1" baseline="0"/>
            <a:t>SITUACIÓN SALUD PÚBLICA </a:t>
          </a:r>
          <a:endParaRPr lang="es-CO" sz="1600" b="1"/>
        </a:p>
      </xdr:txBody>
    </xdr:sp>
    <xdr:clientData/>
  </xdr:twoCellAnchor>
  <xdr:twoCellAnchor editAs="oneCell">
    <xdr:from>
      <xdr:col>1</xdr:col>
      <xdr:colOff>129540</xdr:colOff>
      <xdr:row>0</xdr:row>
      <xdr:rowOff>53340</xdr:rowOff>
    </xdr:from>
    <xdr:to>
      <xdr:col>5</xdr:col>
      <xdr:colOff>769620</xdr:colOff>
      <xdr:row>2</xdr:row>
      <xdr:rowOff>471423</xdr:rowOff>
    </xdr:to>
    <xdr:pic>
      <xdr:nvPicPr>
        <xdr:cNvPr id="9" name="Imagen 8">
          <a:extLst>
            <a:ext uri="{FF2B5EF4-FFF2-40B4-BE49-F238E27FC236}">
              <a16:creationId xmlns:a16="http://schemas.microsoft.com/office/drawing/2014/main" id="{AB3B7559-885C-4724-8D94-59CBACDE6A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4340" y="53340"/>
          <a:ext cx="3779520" cy="783843"/>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DRO BARON" refreshedDate="44350.683142476853" createdVersion="7" refreshedVersion="6" minRefreshableVersion="3" recordCount="11" xr:uid="{00000000-000A-0000-FFFF-FFFF00000000}">
  <cacheSource type="worksheet">
    <worksheetSource name="Tabla1"/>
  </cacheSource>
  <cacheFields count="8">
    <cacheField name="GENERADOR" numFmtId="0">
      <sharedItems/>
    </cacheField>
    <cacheField name="MUNICIPIO" numFmtId="0">
      <sharedItems count="11">
        <s v="Abrego"/>
        <s v="Convención"/>
        <s v="El Carmen"/>
        <s v="El Tarra"/>
        <s v="Hacarí"/>
        <s v="La Playa"/>
        <s v="Ocaña"/>
        <s v="San Calixto"/>
        <s v="Sardinata"/>
        <s v="Teorama "/>
        <s v="Tibú"/>
      </sharedItems>
    </cacheField>
    <cacheField name="Alcaldia municipal " numFmtId="0">
      <sharedItems containsSemiMixedTypes="0" containsString="0" containsNumber="1" containsInteger="1" minValue="17" maxValue="3565"/>
    </cacheField>
    <cacheField name="INS 2021" numFmtId="0">
      <sharedItems containsSemiMixedTypes="0" containsString="0" containsNumber="1" containsInteger="1" minValue="17" maxValue="3141"/>
    </cacheField>
    <cacheField name="Alcaldia municipal 2" numFmtId="0">
      <sharedItems containsSemiMixedTypes="0" containsString="0" containsNumber="1" containsInteger="1" minValue="0" maxValue="474"/>
    </cacheField>
    <cacheField name="INS 20213" numFmtId="0">
      <sharedItems containsSemiMixedTypes="0" containsString="0" containsNumber="1" containsInteger="1" minValue="0" maxValue="28"/>
    </cacheField>
    <cacheField name="¿En el municipio,  qué efectos no deseados se han producido en la salud pública por las medidas tomadas por las autoridades para enfrentar la emergencia de Covid 19 durante el periodo marzo a diciembre 2020? " numFmtId="0">
      <sharedItems/>
    </cacheField>
    <cacheField name="¿Cuál ha sido la variación de la capacidad instalada en servicios de salud en el municipio durante el periodo marzo a diciembre 2020 para atender la emergencia del COVID19?" numFmtId="0">
      <sharedItems/>
    </cacheField>
  </cacheFields>
  <extLst>
    <ext xmlns:x14="http://schemas.microsoft.com/office/spreadsheetml/2009/9/main" uri="{725AE2AE-9491-48be-B2B4-4EB974FC3084}">
      <x14:pivotCacheDefinition pivotCacheId="486381031"/>
    </ext>
  </extLst>
</pivotCacheDefinition>
</file>

<file path=xl/pivotCache/pivotCacheRecords1.xml><?xml version="1.0" encoding="utf-8"?>
<pivotCacheRecords xmlns="http://schemas.openxmlformats.org/spreadsheetml/2006/main" xmlns:r="http://schemas.openxmlformats.org/officeDocument/2006/relationships" count="11">
  <r>
    <s v="ASOMUNICIPIOS"/>
    <x v="0"/>
    <n v="114"/>
    <n v="166"/>
    <n v="24"/>
    <n v="0"/>
    <s v="No informa/No reporta"/>
    <s v="No informa/No reporta"/>
  </r>
  <r>
    <s v="ASOMUNICIPIOS"/>
    <x v="1"/>
    <n v="39"/>
    <n v="87"/>
    <n v="17"/>
    <n v="1"/>
    <s v="Violencia intrafamiliar  _x000a_Miedo al contagio_x000a_Incertidumbre en la comunidad_x000a__x000a_"/>
    <s v=" Área exclusiva pacientes sospechosos COVID-19"/>
  </r>
  <r>
    <s v="ASOMUNICIPIOS"/>
    <x v="2"/>
    <n v="23"/>
    <n v="36"/>
    <n v="13"/>
    <n v="0"/>
    <s v=" Estrés y miedo _x000a_Violencia intrafamiliar _x000a_Sedentarismo_x000a_Pérdida de empleos _x000a_Inseguridad alimentaria"/>
    <s v="Variación mínima"/>
  </r>
  <r>
    <s v="ASOMUNICIPIOS"/>
    <x v="3"/>
    <n v="82"/>
    <n v="91"/>
    <n v="45"/>
    <n v="3"/>
    <s v="Desconfianza hacia las entidades_x000a_Salud mental."/>
    <s v="No informa/No reporta"/>
  </r>
  <r>
    <s v="ASOMUNICIPIOS"/>
    <x v="4"/>
    <n v="24"/>
    <n v="29"/>
    <n v="10"/>
    <n v="0"/>
    <s v="Estrés_x000a_Ansiedad  y miedo _x000a_Desconfianza hacia las entidades"/>
    <s v="Sin cambios significativos"/>
  </r>
  <r>
    <s v="ASOMUNICIPIOS"/>
    <x v="5"/>
    <n v="17"/>
    <n v="17"/>
    <n v="1"/>
    <n v="1"/>
    <s v="Salud mental_x000a_Violencia intrafamiliar_x000a_Afectactación económica de las familias"/>
    <s v="Área exclusiva pacientes sospechosos COVID-19"/>
  </r>
  <r>
    <s v="ASOMUNICIPIOS"/>
    <x v="6"/>
    <n v="3565"/>
    <n v="3141"/>
    <n v="474"/>
    <n v="28"/>
    <s v="Depresión  _x000a_Desconfianza hacia las entidades_x000a_Falta de ingresos económicos "/>
    <s v="Aumentó a 18 camas UCI_x000a_Contrato más personal"/>
  </r>
  <r>
    <s v="ASOMUNICIPIOS"/>
    <x v="7"/>
    <n v="30"/>
    <n v="30"/>
    <n v="0"/>
    <n v="0"/>
    <s v="Reducción de ingresos familiar _x000a_Inseguridad alimentaria_x000a_Miedo y ansiedad_x000a_Violencia intrafamiliar_x000a_"/>
    <s v="Sin cambios significativos"/>
  </r>
  <r>
    <s v="ASOMUNICIPIOS"/>
    <x v="8"/>
    <n v="232"/>
    <n v="280"/>
    <n v="21"/>
    <n v="1"/>
    <s v="Desacato de la comunidad con las medidas de bioseguridad_x000a_Violencia intrafamiliar"/>
    <s v="El Hospital San Martín se encuentra en contingencia desde diciembre de 2019"/>
  </r>
  <r>
    <s v="ASOMUNICIPIOS"/>
    <x v="9"/>
    <n v="47"/>
    <n v="64"/>
    <n v="9"/>
    <n v="2"/>
    <s v="Violencia Intrafamiliar _x000a_Intento de suicidio_x000a_Psicosis_x000a_Abuso sexual en menores de edad"/>
    <s v="Elementos de protección personal (médico y paramédico)"/>
  </r>
  <r>
    <s v="ASOMUNICIPIOS"/>
    <x v="10"/>
    <n v="797"/>
    <n v="901"/>
    <n v="112"/>
    <n v="1"/>
    <s v="Depresión, stress, soledad_x000a_ Miedo al contagio _x000a_Violencia intrafamiliar_x000a_Desconfianza a la hora de brinar información_x000a_ No creen en el virus _x000a_No creen en la efectividad de la vacuna"/>
    <s v="De 9 camas se amplió a 16 camas UCI"/>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Dinámica1"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chartFormat="11">
  <location ref="A3:C15" firstHeaderRow="0" firstDataRow="1" firstDataCol="1"/>
  <pivotFields count="8">
    <pivotField showAll="0"/>
    <pivotField axis="axisRow" showAll="0">
      <items count="12">
        <item x="0"/>
        <item x="1"/>
        <item x="2"/>
        <item x="3"/>
        <item x="4"/>
        <item x="5"/>
        <item x="6"/>
        <item x="7"/>
        <item x="8"/>
        <item x="9"/>
        <item x="10"/>
        <item t="default"/>
      </items>
    </pivotField>
    <pivotField dataField="1" showAll="0"/>
    <pivotField dataField="1" showAll="0"/>
    <pivotField showAll="0"/>
    <pivotField showAll="0"/>
    <pivotField showAll="0"/>
    <pivotField showAll="0"/>
  </pivotFields>
  <rowFields count="1">
    <field x="1"/>
  </rowFields>
  <rowItems count="12">
    <i>
      <x/>
    </i>
    <i>
      <x v="1"/>
    </i>
    <i>
      <x v="2"/>
    </i>
    <i>
      <x v="3"/>
    </i>
    <i>
      <x v="4"/>
    </i>
    <i>
      <x v="5"/>
    </i>
    <i>
      <x v="6"/>
    </i>
    <i>
      <x v="7"/>
    </i>
    <i>
      <x v="8"/>
    </i>
    <i>
      <x v="9"/>
    </i>
    <i>
      <x v="10"/>
    </i>
    <i t="grand">
      <x/>
    </i>
  </rowItems>
  <colFields count="1">
    <field x="-2"/>
  </colFields>
  <colItems count="2">
    <i>
      <x/>
    </i>
    <i i="1">
      <x v="1"/>
    </i>
  </colItems>
  <dataFields count="2">
    <dataField name="Alcaldia" fld="2" baseField="1" baseItem="0"/>
    <dataField name="INS-2021" fld="3" baseField="1" baseItem="0"/>
  </dataFields>
  <chartFormats count="2">
    <chartFormat chart="2" format="4" series="1">
      <pivotArea type="data" outline="0" fieldPosition="0">
        <references count="1">
          <reference field="4294967294" count="1" selected="0">
            <x v="0"/>
          </reference>
        </references>
      </pivotArea>
    </chartFormat>
    <chartFormat chart="2"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Dinámica5"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chartFormat="12">
  <location ref="A32:C44" firstHeaderRow="0" firstDataRow="1" firstDataCol="1"/>
  <pivotFields count="8">
    <pivotField showAll="0"/>
    <pivotField axis="axisRow" showAll="0">
      <items count="12">
        <item x="0"/>
        <item x="1"/>
        <item x="2"/>
        <item x="3"/>
        <item x="4"/>
        <item x="5"/>
        <item x="6"/>
        <item x="7"/>
        <item x="8"/>
        <item x="9"/>
        <item x="10"/>
        <item t="default"/>
      </items>
    </pivotField>
    <pivotField showAll="0"/>
    <pivotField showAll="0"/>
    <pivotField dataField="1" showAll="0"/>
    <pivotField dataField="1" showAll="0"/>
    <pivotField showAll="0"/>
    <pivotField showAll="0"/>
  </pivotFields>
  <rowFields count="1">
    <field x="1"/>
  </rowFields>
  <rowItems count="12">
    <i>
      <x/>
    </i>
    <i>
      <x v="1"/>
    </i>
    <i>
      <x v="2"/>
    </i>
    <i>
      <x v="3"/>
    </i>
    <i>
      <x v="4"/>
    </i>
    <i>
      <x v="5"/>
    </i>
    <i>
      <x v="6"/>
    </i>
    <i>
      <x v="7"/>
    </i>
    <i>
      <x v="8"/>
    </i>
    <i>
      <x v="9"/>
    </i>
    <i>
      <x v="10"/>
    </i>
    <i t="grand">
      <x/>
    </i>
  </rowItems>
  <colFields count="1">
    <field x="-2"/>
  </colFields>
  <colItems count="2">
    <i>
      <x/>
    </i>
    <i i="1">
      <x v="1"/>
    </i>
  </colItems>
  <dataFields count="2">
    <dataField name="Alcaldia municipal" fld="4" baseField="1" baseItem="0"/>
    <dataField name="INS _2021" fld="5" baseField="1" baseItem="1"/>
  </dataFields>
  <chartFormats count="2">
    <chartFormat chart="3" format="4" series="1">
      <pivotArea type="data" outline="0" fieldPosition="0">
        <references count="1">
          <reference field="4294967294" count="1" selected="0">
            <x v="0"/>
          </reference>
        </references>
      </pivotArea>
    </chartFormat>
    <chartFormat chart="3"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MUNICIPIO" xr10:uid="{00000000-0013-0000-FFFF-FFFF01000000}" sourceName="MUNICIPIO">
  <pivotTables>
    <pivotTable tabId="2" name="TablaDinámica1"/>
    <pivotTable tabId="2" name="TablaDinámica5"/>
  </pivotTables>
  <data>
    <tabular pivotCacheId="486381031">
      <items count="11">
        <i x="0" s="1"/>
        <i x="1" s="1"/>
        <i x="2" s="1"/>
        <i x="3" s="1"/>
        <i x="4" s="1"/>
        <i x="5" s="1"/>
        <i x="6" s="1"/>
        <i x="7" s="1"/>
        <i x="8" s="1"/>
        <i x="9" s="1"/>
        <i x="1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UNICIPIO" xr10:uid="{00000000-0014-0000-FFFF-FFFF01000000}" cache="SegmentaciónDeDatos_MUNICIPIO" caption="MUNICIPIO" columnCount="11" style="SlicerStyleDark5"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5:H16" totalsRowShown="0" headerRowDxfId="11" dataDxfId="9" headerRowBorderDxfId="10" tableBorderDxfId="8" totalsRowBorderDxfId="7">
  <autoFilter ref="A5:H16" xr:uid="{00000000-0009-0000-0100-000001000000}"/>
  <tableColumns count="8">
    <tableColumn id="1" xr3:uid="{00000000-0010-0000-0000-000001000000}" name="GENERADOR" dataDxfId="6"/>
    <tableColumn id="2" xr3:uid="{00000000-0010-0000-0000-000002000000}" name="MUNICIPIO" dataDxfId="5"/>
    <tableColumn id="3" xr3:uid="{00000000-0010-0000-0000-000003000000}" name="Alcaldia municipal " dataDxfId="4"/>
    <tableColumn id="4" xr3:uid="{00000000-0010-0000-0000-000004000000}" name="INS 2021" dataDxfId="3"/>
    <tableColumn id="5" xr3:uid="{00000000-0010-0000-0000-000005000000}" name="Alcaldia municipal 2" dataDxfId="2"/>
    <tableColumn id="6" xr3:uid="{00000000-0010-0000-0000-000006000000}" name="INS 20213" dataDxfId="1"/>
    <tableColumn id="7" xr3:uid="{00000000-0010-0000-0000-000007000000}" name="¿En el municipio,  qué efectos no deseados se han producido en la salud pública por las medidas tomadas por las autoridades para enfrentar la emergencia de Covid 19 durante el periodo marzo a diciembre 2020? "/>
    <tableColumn id="8" xr3:uid="{00000000-0010-0000-0000-000008000000}" name="¿Cuál ha sido la variación de la capacidad instalada en servicios de salud en el municipio durante el periodo marzo a diciembre 2020 para atender la emergencia del COVID19?"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opLeftCell="A14" workbookViewId="0">
      <selection activeCell="C15" sqref="C15"/>
    </sheetView>
  </sheetViews>
  <sheetFormatPr baseColWidth="10" defaultRowHeight="15" x14ac:dyDescent="0.25"/>
  <cols>
    <col min="1" max="1" width="16.28515625" customWidth="1"/>
    <col min="2" max="2" width="16.5703125" customWidth="1"/>
    <col min="3" max="6" width="30.7109375" customWidth="1"/>
    <col min="7" max="8" width="73.42578125" customWidth="1"/>
  </cols>
  <sheetData>
    <row r="1" spans="1:8" x14ac:dyDescent="0.25">
      <c r="A1" s="40" t="s">
        <v>32</v>
      </c>
      <c r="B1" s="40"/>
      <c r="C1" s="40"/>
      <c r="D1" s="40"/>
      <c r="E1" s="40"/>
      <c r="F1" s="40"/>
      <c r="G1" s="40"/>
      <c r="H1" s="40"/>
    </row>
    <row r="2" spans="1:8" x14ac:dyDescent="0.25">
      <c r="C2" s="12" t="s">
        <v>33</v>
      </c>
      <c r="D2" s="13" t="s">
        <v>35</v>
      </c>
      <c r="E2" s="13" t="s">
        <v>33</v>
      </c>
      <c r="F2" s="13" t="s">
        <v>35</v>
      </c>
      <c r="G2" s="13" t="s">
        <v>33</v>
      </c>
      <c r="H2" s="14" t="s">
        <v>33</v>
      </c>
    </row>
    <row r="3" spans="1:8" ht="51.75" customHeight="1" x14ac:dyDescent="0.25">
      <c r="C3" s="41" t="s">
        <v>34</v>
      </c>
      <c r="D3" s="42"/>
      <c r="E3" s="42" t="s">
        <v>46</v>
      </c>
      <c r="F3" s="42"/>
      <c r="G3" s="13"/>
      <c r="H3" s="14"/>
    </row>
    <row r="4" spans="1:8" x14ac:dyDescent="0.25">
      <c r="C4" s="12"/>
      <c r="D4" s="13"/>
      <c r="E4" s="13"/>
      <c r="F4" s="13"/>
      <c r="G4" s="13"/>
      <c r="H4" s="14"/>
    </row>
    <row r="5" spans="1:8" ht="75" customHeight="1" x14ac:dyDescent="0.25">
      <c r="A5" s="19" t="s">
        <v>0</v>
      </c>
      <c r="B5" s="15" t="s">
        <v>1</v>
      </c>
      <c r="C5" s="16" t="s">
        <v>33</v>
      </c>
      <c r="D5" s="17" t="s">
        <v>35</v>
      </c>
      <c r="E5" s="17" t="s">
        <v>39</v>
      </c>
      <c r="F5" s="17" t="s">
        <v>40</v>
      </c>
      <c r="G5" s="18" t="s">
        <v>29</v>
      </c>
      <c r="H5" s="22" t="s">
        <v>30</v>
      </c>
    </row>
    <row r="6" spans="1:8" ht="90" customHeight="1" x14ac:dyDescent="0.25">
      <c r="A6" s="20" t="s">
        <v>2</v>
      </c>
      <c r="B6" s="1" t="s">
        <v>3</v>
      </c>
      <c r="C6" s="11">
        <v>114</v>
      </c>
      <c r="D6" s="9">
        <v>166</v>
      </c>
      <c r="E6" s="9">
        <v>24</v>
      </c>
      <c r="F6" s="9">
        <v>0</v>
      </c>
      <c r="G6" s="7" t="s">
        <v>14</v>
      </c>
      <c r="H6" s="23" t="s">
        <v>14</v>
      </c>
    </row>
    <row r="7" spans="1:8" ht="90" customHeight="1" x14ac:dyDescent="0.25">
      <c r="A7" s="21" t="s">
        <v>2</v>
      </c>
      <c r="B7" s="3" t="s">
        <v>4</v>
      </c>
      <c r="C7" s="6">
        <v>39</v>
      </c>
      <c r="D7" s="8">
        <v>87</v>
      </c>
      <c r="E7" s="8">
        <v>17</v>
      </c>
      <c r="F7" s="8">
        <v>1</v>
      </c>
      <c r="G7" s="4" t="s">
        <v>15</v>
      </c>
      <c r="H7" s="24" t="s">
        <v>16</v>
      </c>
    </row>
    <row r="8" spans="1:8" ht="90" customHeight="1" x14ac:dyDescent="0.25">
      <c r="A8" s="20" t="s">
        <v>2</v>
      </c>
      <c r="B8" s="1" t="s">
        <v>5</v>
      </c>
      <c r="C8" s="11">
        <v>23</v>
      </c>
      <c r="D8" s="9">
        <v>36</v>
      </c>
      <c r="E8" s="9">
        <v>13</v>
      </c>
      <c r="F8" s="9">
        <v>0</v>
      </c>
      <c r="G8" s="2" t="s">
        <v>19</v>
      </c>
      <c r="H8" s="25" t="s">
        <v>18</v>
      </c>
    </row>
    <row r="9" spans="1:8" ht="90" customHeight="1" x14ac:dyDescent="0.25">
      <c r="A9" s="21" t="s">
        <v>2</v>
      </c>
      <c r="B9" s="3" t="s">
        <v>6</v>
      </c>
      <c r="C9" s="6">
        <v>82</v>
      </c>
      <c r="D9" s="8">
        <v>91</v>
      </c>
      <c r="E9" s="8">
        <v>45</v>
      </c>
      <c r="F9" s="8">
        <v>3</v>
      </c>
      <c r="G9" s="4" t="s">
        <v>20</v>
      </c>
      <c r="H9" s="26" t="s">
        <v>14</v>
      </c>
    </row>
    <row r="10" spans="1:8" ht="90" customHeight="1" x14ac:dyDescent="0.25">
      <c r="A10" s="20" t="s">
        <v>2</v>
      </c>
      <c r="B10" s="1" t="s">
        <v>7</v>
      </c>
      <c r="C10" s="11">
        <v>24</v>
      </c>
      <c r="D10" s="9">
        <v>29</v>
      </c>
      <c r="E10" s="9">
        <v>10</v>
      </c>
      <c r="F10" s="9">
        <v>0</v>
      </c>
      <c r="G10" s="5" t="s">
        <v>37</v>
      </c>
      <c r="H10" s="27" t="s">
        <v>17</v>
      </c>
    </row>
    <row r="11" spans="1:8" ht="90" customHeight="1" x14ac:dyDescent="0.25">
      <c r="A11" s="21" t="s">
        <v>2</v>
      </c>
      <c r="B11" s="3" t="s">
        <v>8</v>
      </c>
      <c r="C11" s="6">
        <v>17</v>
      </c>
      <c r="D11" s="10">
        <v>17</v>
      </c>
      <c r="E11" s="10">
        <v>1</v>
      </c>
      <c r="F11" s="10">
        <v>1</v>
      </c>
      <c r="G11" s="4" t="s">
        <v>22</v>
      </c>
      <c r="H11" s="24" t="s">
        <v>23</v>
      </c>
    </row>
    <row r="12" spans="1:8" ht="90" customHeight="1" x14ac:dyDescent="0.25">
      <c r="A12" s="20" t="s">
        <v>2</v>
      </c>
      <c r="B12" s="1" t="s">
        <v>9</v>
      </c>
      <c r="C12" s="11">
        <v>3565</v>
      </c>
      <c r="D12" s="9">
        <v>3141</v>
      </c>
      <c r="E12" s="9">
        <v>474</v>
      </c>
      <c r="F12" s="9">
        <v>28</v>
      </c>
      <c r="G12" s="5" t="s">
        <v>21</v>
      </c>
      <c r="H12" s="25" t="s">
        <v>31</v>
      </c>
    </row>
    <row r="13" spans="1:8" ht="90" customHeight="1" x14ac:dyDescent="0.25">
      <c r="A13" s="21" t="s">
        <v>2</v>
      </c>
      <c r="B13" s="3" t="s">
        <v>10</v>
      </c>
      <c r="C13" s="6">
        <v>30</v>
      </c>
      <c r="D13" s="10">
        <v>30</v>
      </c>
      <c r="E13" s="10">
        <v>0</v>
      </c>
      <c r="F13" s="10">
        <v>0</v>
      </c>
      <c r="G13" s="4" t="s">
        <v>36</v>
      </c>
      <c r="H13" s="28" t="s">
        <v>17</v>
      </c>
    </row>
    <row r="14" spans="1:8" ht="90" customHeight="1" x14ac:dyDescent="0.25">
      <c r="A14" s="20" t="s">
        <v>2</v>
      </c>
      <c r="B14" s="1" t="s">
        <v>11</v>
      </c>
      <c r="C14" s="11">
        <v>232</v>
      </c>
      <c r="D14" s="9">
        <v>280</v>
      </c>
      <c r="E14" s="9">
        <v>21</v>
      </c>
      <c r="F14" s="9">
        <v>1</v>
      </c>
      <c r="G14" s="2" t="s">
        <v>24</v>
      </c>
      <c r="H14" s="25" t="s">
        <v>25</v>
      </c>
    </row>
    <row r="15" spans="1:8" ht="90" customHeight="1" x14ac:dyDescent="0.25">
      <c r="A15" s="21" t="s">
        <v>2</v>
      </c>
      <c r="B15" s="3" t="s">
        <v>12</v>
      </c>
      <c r="C15" s="6">
        <v>47</v>
      </c>
      <c r="D15" s="8">
        <v>64</v>
      </c>
      <c r="E15" s="8">
        <v>9</v>
      </c>
      <c r="F15" s="8">
        <v>2</v>
      </c>
      <c r="G15" s="4" t="s">
        <v>26</v>
      </c>
      <c r="H15" s="24" t="s">
        <v>27</v>
      </c>
    </row>
    <row r="16" spans="1:8" ht="90" customHeight="1" x14ac:dyDescent="0.25">
      <c r="A16" s="29" t="s">
        <v>2</v>
      </c>
      <c r="B16" s="30" t="s">
        <v>13</v>
      </c>
      <c r="C16" s="31">
        <v>797</v>
      </c>
      <c r="D16" s="32">
        <v>901</v>
      </c>
      <c r="E16" s="32">
        <v>112</v>
      </c>
      <c r="F16" s="32">
        <v>1</v>
      </c>
      <c r="G16" s="33" t="s">
        <v>28</v>
      </c>
      <c r="H16" s="34" t="s">
        <v>38</v>
      </c>
    </row>
  </sheetData>
  <mergeCells count="3">
    <mergeCell ref="A1:H1"/>
    <mergeCell ref="C3:D3"/>
    <mergeCell ref="E3:F3"/>
  </mergeCells>
  <pageMargins left="0.7" right="0.7" top="0.75" bottom="0.75" header="0.3" footer="0.3"/>
  <pageSetup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I44"/>
  <sheetViews>
    <sheetView workbookViewId="0">
      <selection activeCell="E35" sqref="E34:E35"/>
    </sheetView>
  </sheetViews>
  <sheetFormatPr baseColWidth="10" defaultRowHeight="15" x14ac:dyDescent="0.25"/>
  <cols>
    <col min="1" max="1" width="16.5703125" bestFit="1" customWidth="1"/>
    <col min="2" max="2" width="16.28515625" bestFit="1" customWidth="1"/>
    <col min="3" max="3" width="9.28515625" bestFit="1" customWidth="1"/>
  </cols>
  <sheetData>
    <row r="3" spans="1:3" x14ac:dyDescent="0.25">
      <c r="A3" s="35" t="s">
        <v>41</v>
      </c>
      <c r="B3" t="s">
        <v>43</v>
      </c>
      <c r="C3" t="s">
        <v>44</v>
      </c>
    </row>
    <row r="4" spans="1:3" x14ac:dyDescent="0.25">
      <c r="A4" s="36" t="s">
        <v>3</v>
      </c>
      <c r="B4" s="37">
        <v>114</v>
      </c>
      <c r="C4" s="37">
        <v>166</v>
      </c>
    </row>
    <row r="5" spans="1:3" x14ac:dyDescent="0.25">
      <c r="A5" s="36" t="s">
        <v>4</v>
      </c>
      <c r="B5" s="37">
        <v>39</v>
      </c>
      <c r="C5" s="37">
        <v>87</v>
      </c>
    </row>
    <row r="6" spans="1:3" x14ac:dyDescent="0.25">
      <c r="A6" s="36" t="s">
        <v>5</v>
      </c>
      <c r="B6" s="37">
        <v>23</v>
      </c>
      <c r="C6" s="37">
        <v>36</v>
      </c>
    </row>
    <row r="7" spans="1:3" x14ac:dyDescent="0.25">
      <c r="A7" s="36" t="s">
        <v>6</v>
      </c>
      <c r="B7" s="37">
        <v>82</v>
      </c>
      <c r="C7" s="37">
        <v>91</v>
      </c>
    </row>
    <row r="8" spans="1:3" x14ac:dyDescent="0.25">
      <c r="A8" s="36" t="s">
        <v>7</v>
      </c>
      <c r="B8" s="37">
        <v>24</v>
      </c>
      <c r="C8" s="37">
        <v>29</v>
      </c>
    </row>
    <row r="9" spans="1:3" x14ac:dyDescent="0.25">
      <c r="A9" s="36" t="s">
        <v>8</v>
      </c>
      <c r="B9" s="37">
        <v>17</v>
      </c>
      <c r="C9" s="37">
        <v>17</v>
      </c>
    </row>
    <row r="10" spans="1:3" x14ac:dyDescent="0.25">
      <c r="A10" s="36" t="s">
        <v>9</v>
      </c>
      <c r="B10" s="37">
        <v>3565</v>
      </c>
      <c r="C10" s="37">
        <v>3141</v>
      </c>
    </row>
    <row r="11" spans="1:3" x14ac:dyDescent="0.25">
      <c r="A11" s="36" t="s">
        <v>10</v>
      </c>
      <c r="B11" s="37">
        <v>30</v>
      </c>
      <c r="C11" s="37">
        <v>30</v>
      </c>
    </row>
    <row r="12" spans="1:3" x14ac:dyDescent="0.25">
      <c r="A12" s="36" t="s">
        <v>11</v>
      </c>
      <c r="B12" s="37">
        <v>232</v>
      </c>
      <c r="C12" s="37">
        <v>280</v>
      </c>
    </row>
    <row r="13" spans="1:3" x14ac:dyDescent="0.25">
      <c r="A13" s="36" t="s">
        <v>12</v>
      </c>
      <c r="B13" s="37">
        <v>47</v>
      </c>
      <c r="C13" s="37">
        <v>64</v>
      </c>
    </row>
    <row r="14" spans="1:3" x14ac:dyDescent="0.25">
      <c r="A14" s="36" t="s">
        <v>13</v>
      </c>
      <c r="B14" s="37">
        <v>797</v>
      </c>
      <c r="C14" s="37">
        <v>901</v>
      </c>
    </row>
    <row r="15" spans="1:3" x14ac:dyDescent="0.25">
      <c r="A15" s="36" t="s">
        <v>42</v>
      </c>
      <c r="B15" s="37">
        <v>4970</v>
      </c>
      <c r="C15" s="37">
        <v>4842</v>
      </c>
    </row>
    <row r="17" spans="1:9" x14ac:dyDescent="0.25">
      <c r="A17" t="str">
        <f>+A4</f>
        <v>Abrego</v>
      </c>
    </row>
    <row r="19" spans="1:9" ht="23.1" customHeight="1" x14ac:dyDescent="0.25">
      <c r="E19" s="43" t="str">
        <f>+IF(AND($A$17=$A$4,$A$14=""),VLOOKUP($A$17,Tabla!$B$6:$G$16,6,FALSE),"-")</f>
        <v>-</v>
      </c>
      <c r="F19" s="43"/>
      <c r="G19" s="43"/>
      <c r="H19" s="43"/>
      <c r="I19" s="43"/>
    </row>
    <row r="20" spans="1:9" ht="23.1" customHeight="1" x14ac:dyDescent="0.25">
      <c r="E20" s="43"/>
      <c r="F20" s="43"/>
      <c r="G20" s="43"/>
      <c r="H20" s="43"/>
      <c r="I20" s="43"/>
    </row>
    <row r="21" spans="1:9" ht="23.1" customHeight="1" x14ac:dyDescent="0.25">
      <c r="E21" s="43"/>
      <c r="F21" s="43"/>
      <c r="G21" s="43"/>
      <c r="H21" s="43"/>
      <c r="I21" s="43"/>
    </row>
    <row r="22" spans="1:9" ht="23.1" customHeight="1" x14ac:dyDescent="0.25">
      <c r="E22" s="43"/>
      <c r="F22" s="43"/>
      <c r="G22" s="43"/>
      <c r="H22" s="43"/>
      <c r="I22" s="43"/>
    </row>
    <row r="23" spans="1:9" ht="23.1" customHeight="1" x14ac:dyDescent="0.25">
      <c r="E23" s="43"/>
      <c r="F23" s="43"/>
      <c r="G23" s="43"/>
      <c r="H23" s="43"/>
      <c r="I23" s="43"/>
    </row>
    <row r="24" spans="1:9" ht="7.5" customHeight="1" x14ac:dyDescent="0.25"/>
    <row r="25" spans="1:9" ht="15" customHeight="1" x14ac:dyDescent="0.25">
      <c r="E25" s="44" t="str">
        <f>+IF(AND($A$17=$A$4,$A$14=""),VLOOKUP($A$17,Tabla!$B$6:$H$16,7,FALSE),"-")</f>
        <v>-</v>
      </c>
      <c r="F25" s="44"/>
      <c r="G25" s="44"/>
      <c r="H25" s="44"/>
      <c r="I25" s="44"/>
    </row>
    <row r="26" spans="1:9" ht="15" customHeight="1" x14ac:dyDescent="0.25">
      <c r="E26" s="44"/>
      <c r="F26" s="44"/>
      <c r="G26" s="44"/>
      <c r="H26" s="44"/>
      <c r="I26" s="44"/>
    </row>
    <row r="27" spans="1:9" ht="15" customHeight="1" x14ac:dyDescent="0.25">
      <c r="E27" s="44"/>
      <c r="F27" s="44"/>
      <c r="G27" s="44"/>
      <c r="H27" s="44"/>
      <c r="I27" s="44"/>
    </row>
    <row r="28" spans="1:9" ht="15" customHeight="1" x14ac:dyDescent="0.25">
      <c r="E28" s="44"/>
      <c r="F28" s="44"/>
      <c r="G28" s="44"/>
      <c r="H28" s="44"/>
      <c r="I28" s="44"/>
    </row>
    <row r="29" spans="1:9" ht="15" customHeight="1" x14ac:dyDescent="0.25">
      <c r="E29" s="44"/>
      <c r="F29" s="44"/>
      <c r="G29" s="44"/>
      <c r="H29" s="44"/>
      <c r="I29" s="44"/>
    </row>
    <row r="32" spans="1:9" x14ac:dyDescent="0.25">
      <c r="A32" s="35" t="s">
        <v>41</v>
      </c>
      <c r="B32" t="s">
        <v>45</v>
      </c>
      <c r="C32" t="s">
        <v>47</v>
      </c>
    </row>
    <row r="33" spans="1:3" x14ac:dyDescent="0.25">
      <c r="A33" s="36" t="s">
        <v>3</v>
      </c>
      <c r="B33" s="37">
        <v>24</v>
      </c>
      <c r="C33" s="37">
        <v>0</v>
      </c>
    </row>
    <row r="34" spans="1:3" x14ac:dyDescent="0.25">
      <c r="A34" s="36" t="s">
        <v>4</v>
      </c>
      <c r="B34" s="37">
        <v>17</v>
      </c>
      <c r="C34" s="37">
        <v>1</v>
      </c>
    </row>
    <row r="35" spans="1:3" x14ac:dyDescent="0.25">
      <c r="A35" s="36" t="s">
        <v>5</v>
      </c>
      <c r="B35" s="37">
        <v>13</v>
      </c>
      <c r="C35" s="37">
        <v>0</v>
      </c>
    </row>
    <row r="36" spans="1:3" x14ac:dyDescent="0.25">
      <c r="A36" s="36" t="s">
        <v>6</v>
      </c>
      <c r="B36" s="37">
        <v>45</v>
      </c>
      <c r="C36" s="37">
        <v>3</v>
      </c>
    </row>
    <row r="37" spans="1:3" x14ac:dyDescent="0.25">
      <c r="A37" s="36" t="s">
        <v>7</v>
      </c>
      <c r="B37" s="37">
        <v>10</v>
      </c>
      <c r="C37" s="37">
        <v>0</v>
      </c>
    </row>
    <row r="38" spans="1:3" x14ac:dyDescent="0.25">
      <c r="A38" s="36" t="s">
        <v>8</v>
      </c>
      <c r="B38" s="37">
        <v>1</v>
      </c>
      <c r="C38" s="37">
        <v>1</v>
      </c>
    </row>
    <row r="39" spans="1:3" x14ac:dyDescent="0.25">
      <c r="A39" s="36" t="s">
        <v>9</v>
      </c>
      <c r="B39" s="37">
        <v>474</v>
      </c>
      <c r="C39" s="37">
        <v>28</v>
      </c>
    </row>
    <row r="40" spans="1:3" x14ac:dyDescent="0.25">
      <c r="A40" s="36" t="s">
        <v>10</v>
      </c>
      <c r="B40" s="37">
        <v>0</v>
      </c>
      <c r="C40" s="37">
        <v>0</v>
      </c>
    </row>
    <row r="41" spans="1:3" x14ac:dyDescent="0.25">
      <c r="A41" s="36" t="s">
        <v>11</v>
      </c>
      <c r="B41" s="37">
        <v>21</v>
      </c>
      <c r="C41" s="37">
        <v>1</v>
      </c>
    </row>
    <row r="42" spans="1:3" x14ac:dyDescent="0.25">
      <c r="A42" s="36" t="s">
        <v>12</v>
      </c>
      <c r="B42" s="37">
        <v>9</v>
      </c>
      <c r="C42" s="37">
        <v>2</v>
      </c>
    </row>
    <row r="43" spans="1:3" x14ac:dyDescent="0.25">
      <c r="A43" s="36" t="s">
        <v>13</v>
      </c>
      <c r="B43" s="37">
        <v>112</v>
      </c>
      <c r="C43" s="37">
        <v>1</v>
      </c>
    </row>
    <row r="44" spans="1:3" x14ac:dyDescent="0.25">
      <c r="A44" s="36" t="s">
        <v>42</v>
      </c>
      <c r="B44" s="37">
        <v>726</v>
      </c>
      <c r="C44" s="37">
        <v>37</v>
      </c>
    </row>
  </sheetData>
  <mergeCells count="2">
    <mergeCell ref="E19:I23"/>
    <mergeCell ref="E25:I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52"/>
  <sheetViews>
    <sheetView showGridLines="0" tabSelected="1" zoomScaleNormal="100" workbookViewId="0">
      <selection activeCell="G1" sqref="G1:G3"/>
    </sheetView>
  </sheetViews>
  <sheetFormatPr baseColWidth="10" defaultColWidth="11.42578125" defaultRowHeight="15" x14ac:dyDescent="0.25"/>
  <cols>
    <col min="1" max="1" width="4.42578125" style="38" customWidth="1"/>
    <col min="2" max="10" width="11.42578125" style="38"/>
    <col min="11" max="11" width="3.28515625" style="38" customWidth="1"/>
    <col min="12" max="16384" width="11.42578125" style="38"/>
  </cols>
  <sheetData>
    <row r="1" spans="7:15" x14ac:dyDescent="0.25">
      <c r="G1" s="48"/>
    </row>
    <row r="2" spans="7:15" x14ac:dyDescent="0.25">
      <c r="G2" s="48"/>
    </row>
    <row r="3" spans="7:15" ht="39.6" customHeight="1" x14ac:dyDescent="0.25">
      <c r="G3" s="48"/>
    </row>
    <row r="4" spans="7:15" ht="39.6" customHeight="1" x14ac:dyDescent="0.25"/>
    <row r="6" spans="7:15" ht="9" customHeight="1" x14ac:dyDescent="0.25"/>
    <row r="11" spans="7:15" ht="7.5" customHeight="1" thickBot="1" x14ac:dyDescent="0.3"/>
    <row r="12" spans="7:15" x14ac:dyDescent="0.25">
      <c r="L12" s="49" t="s">
        <v>29</v>
      </c>
      <c r="M12" s="50"/>
      <c r="N12" s="50"/>
      <c r="O12" s="51"/>
    </row>
    <row r="13" spans="7:15" x14ac:dyDescent="0.25">
      <c r="L13" s="52"/>
      <c r="M13" s="53"/>
      <c r="N13" s="53"/>
      <c r="O13" s="54"/>
    </row>
    <row r="14" spans="7:15" x14ac:dyDescent="0.25">
      <c r="L14" s="52"/>
      <c r="M14" s="53"/>
      <c r="N14" s="53"/>
      <c r="O14" s="54"/>
    </row>
    <row r="15" spans="7:15" x14ac:dyDescent="0.25">
      <c r="L15" s="52"/>
      <c r="M15" s="53"/>
      <c r="N15" s="53"/>
      <c r="O15" s="54"/>
    </row>
    <row r="16" spans="7:15" x14ac:dyDescent="0.25">
      <c r="L16" s="52"/>
      <c r="M16" s="53"/>
      <c r="N16" s="53"/>
      <c r="O16" s="54"/>
    </row>
    <row r="17" spans="2:15" x14ac:dyDescent="0.25">
      <c r="L17" s="52"/>
      <c r="M17" s="53"/>
      <c r="N17" s="53"/>
      <c r="O17" s="54"/>
    </row>
    <row r="18" spans="2:15" ht="15.75" thickBot="1" x14ac:dyDescent="0.3">
      <c r="L18" s="55"/>
      <c r="M18" s="56"/>
      <c r="N18" s="56"/>
      <c r="O18" s="57"/>
    </row>
    <row r="19" spans="2:15" x14ac:dyDescent="0.25">
      <c r="L19" s="58" t="str">
        <f>+IF(AND(TD!$A$17=TD!$A$4,TD!$A$14="",TD!$A$6=""),VLOOKUP(TD!$A$4,Tabla1[[MUNICIPIO]:[¿En el municipio,  qué efectos no deseados se han producido en la salud pública por las medidas tomadas por las autoridades para enfrentar la emergencia de Covid 19 durante el periodo marzo a diciembre 2020? ]],6,FALSE),"-")</f>
        <v>-</v>
      </c>
      <c r="M19" s="59"/>
      <c r="N19" s="59"/>
      <c r="O19" s="60"/>
    </row>
    <row r="20" spans="2:15" x14ac:dyDescent="0.25">
      <c r="L20" s="61"/>
      <c r="M20" s="62"/>
      <c r="N20" s="62"/>
      <c r="O20" s="63"/>
    </row>
    <row r="21" spans="2:15" x14ac:dyDescent="0.25">
      <c r="L21" s="61"/>
      <c r="M21" s="62"/>
      <c r="N21" s="62"/>
      <c r="O21" s="63"/>
    </row>
    <row r="22" spans="2:15" x14ac:dyDescent="0.25">
      <c r="L22" s="61"/>
      <c r="M22" s="62"/>
      <c r="N22" s="62"/>
      <c r="O22" s="63"/>
    </row>
    <row r="23" spans="2:15" x14ac:dyDescent="0.25">
      <c r="L23" s="61"/>
      <c r="M23" s="62"/>
      <c r="N23" s="62"/>
      <c r="O23" s="63"/>
    </row>
    <row r="24" spans="2:15" x14ac:dyDescent="0.25">
      <c r="L24" s="61"/>
      <c r="M24" s="62"/>
      <c r="N24" s="62"/>
      <c r="O24" s="63"/>
    </row>
    <row r="25" spans="2:15" x14ac:dyDescent="0.25">
      <c r="L25" s="61"/>
      <c r="M25" s="62"/>
      <c r="N25" s="62"/>
      <c r="O25" s="63"/>
    </row>
    <row r="26" spans="2:15" x14ac:dyDescent="0.25">
      <c r="L26" s="61"/>
      <c r="M26" s="62"/>
      <c r="N26" s="62"/>
      <c r="O26" s="63"/>
    </row>
    <row r="27" spans="2:15" x14ac:dyDescent="0.25">
      <c r="L27" s="61"/>
      <c r="M27" s="62"/>
      <c r="N27" s="62"/>
      <c r="O27" s="63"/>
    </row>
    <row r="28" spans="2:15" x14ac:dyDescent="0.25">
      <c r="L28" s="61"/>
      <c r="M28" s="62"/>
      <c r="N28" s="62"/>
      <c r="O28" s="63"/>
    </row>
    <row r="29" spans="2:15" ht="15.75" thickBot="1" x14ac:dyDescent="0.3">
      <c r="L29" s="64"/>
      <c r="M29" s="65"/>
      <c r="N29" s="65"/>
      <c r="O29" s="66"/>
    </row>
    <row r="30" spans="2:15" ht="15.75" x14ac:dyDescent="0.25">
      <c r="B30" s="38" t="s">
        <v>48</v>
      </c>
      <c r="L30" s="39"/>
      <c r="M30" s="39"/>
      <c r="N30" s="39"/>
      <c r="O30" s="39"/>
    </row>
    <row r="31" spans="2:15" ht="15.75" thickBot="1" x14ac:dyDescent="0.3"/>
    <row r="32" spans="2:15" x14ac:dyDescent="0.25">
      <c r="L32" s="49" t="s">
        <v>30</v>
      </c>
      <c r="M32" s="50"/>
      <c r="N32" s="50"/>
      <c r="O32" s="51"/>
    </row>
    <row r="33" spans="12:15" x14ac:dyDescent="0.25">
      <c r="L33" s="52"/>
      <c r="M33" s="53"/>
      <c r="N33" s="53"/>
      <c r="O33" s="54"/>
    </row>
    <row r="34" spans="12:15" x14ac:dyDescent="0.25">
      <c r="L34" s="52"/>
      <c r="M34" s="53"/>
      <c r="N34" s="53"/>
      <c r="O34" s="54"/>
    </row>
    <row r="35" spans="12:15" x14ac:dyDescent="0.25">
      <c r="L35" s="52"/>
      <c r="M35" s="53"/>
      <c r="N35" s="53"/>
      <c r="O35" s="54"/>
    </row>
    <row r="36" spans="12:15" x14ac:dyDescent="0.25">
      <c r="L36" s="52"/>
      <c r="M36" s="53"/>
      <c r="N36" s="53"/>
      <c r="O36" s="54"/>
    </row>
    <row r="37" spans="12:15" x14ac:dyDescent="0.25">
      <c r="L37" s="52"/>
      <c r="M37" s="53"/>
      <c r="N37" s="53"/>
      <c r="O37" s="54"/>
    </row>
    <row r="38" spans="12:15" ht="15.75" thickBot="1" x14ac:dyDescent="0.3">
      <c r="L38" s="55"/>
      <c r="M38" s="56"/>
      <c r="N38" s="56"/>
      <c r="O38" s="57"/>
    </row>
    <row r="39" spans="12:15" ht="15" customHeight="1" x14ac:dyDescent="0.25">
      <c r="L39" s="58" t="str">
        <f>+IF(AND(TD!$A$17=TD!$A$4,TD!$A$14="",TD!$A$6=""),VLOOKUP(TD!$A$4,Tabla1[[MUNICIPIO]:[¿Cuál ha sido la variación de la capacidad instalada en servicios de salud en el municipio durante el periodo marzo a diciembre 2020 para atender la emergencia del COVID19?]],7,FALSE),"-")</f>
        <v>-</v>
      </c>
      <c r="M39" s="59"/>
      <c r="N39" s="59"/>
      <c r="O39" s="60"/>
    </row>
    <row r="40" spans="12:15" ht="15" customHeight="1" x14ac:dyDescent="0.25">
      <c r="L40" s="61"/>
      <c r="M40" s="62"/>
      <c r="N40" s="62"/>
      <c r="O40" s="63"/>
    </row>
    <row r="41" spans="12:15" ht="15" customHeight="1" x14ac:dyDescent="0.25">
      <c r="L41" s="61"/>
      <c r="M41" s="62"/>
      <c r="N41" s="62"/>
      <c r="O41" s="63"/>
    </row>
    <row r="42" spans="12:15" ht="15" customHeight="1" x14ac:dyDescent="0.25">
      <c r="L42" s="61"/>
      <c r="M42" s="62"/>
      <c r="N42" s="62"/>
      <c r="O42" s="63"/>
    </row>
    <row r="43" spans="12:15" ht="15" customHeight="1" x14ac:dyDescent="0.25">
      <c r="L43" s="61"/>
      <c r="M43" s="62"/>
      <c r="N43" s="62"/>
      <c r="O43" s="63"/>
    </row>
    <row r="44" spans="12:15" ht="15" customHeight="1" x14ac:dyDescent="0.25">
      <c r="L44" s="61"/>
      <c r="M44" s="62"/>
      <c r="N44" s="62"/>
      <c r="O44" s="63"/>
    </row>
    <row r="45" spans="12:15" ht="15" customHeight="1" x14ac:dyDescent="0.25">
      <c r="L45" s="61"/>
      <c r="M45" s="62"/>
      <c r="N45" s="62"/>
      <c r="O45" s="63"/>
    </row>
    <row r="46" spans="12:15" ht="15" customHeight="1" x14ac:dyDescent="0.25">
      <c r="L46" s="61"/>
      <c r="M46" s="62"/>
      <c r="N46" s="62"/>
      <c r="O46" s="63"/>
    </row>
    <row r="47" spans="12:15" ht="15" customHeight="1" x14ac:dyDescent="0.25">
      <c r="L47" s="61"/>
      <c r="M47" s="62"/>
      <c r="N47" s="62"/>
      <c r="O47" s="63"/>
    </row>
    <row r="48" spans="12:15" ht="15" customHeight="1" x14ac:dyDescent="0.25">
      <c r="L48" s="61"/>
      <c r="M48" s="62"/>
      <c r="N48" s="62"/>
      <c r="O48" s="63"/>
    </row>
    <row r="49" spans="2:15" ht="15.75" customHeight="1" thickBot="1" x14ac:dyDescent="0.3">
      <c r="L49" s="64"/>
      <c r="M49" s="65"/>
      <c r="N49" s="65"/>
      <c r="O49" s="66"/>
    </row>
    <row r="50" spans="2:15" ht="15.75" customHeight="1" x14ac:dyDescent="0.25">
      <c r="B50" s="38" t="s">
        <v>48</v>
      </c>
      <c r="L50" s="39"/>
      <c r="M50" s="39"/>
      <c r="N50" s="39"/>
      <c r="O50" s="39"/>
    </row>
    <row r="51" spans="2:15" ht="15.75" thickBot="1" x14ac:dyDescent="0.3"/>
    <row r="52" spans="2:15" ht="32.25" customHeight="1" thickBot="1" x14ac:dyDescent="0.3">
      <c r="B52" s="45" t="s">
        <v>49</v>
      </c>
      <c r="C52" s="46"/>
      <c r="D52" s="46"/>
      <c r="E52" s="46"/>
      <c r="F52" s="46"/>
      <c r="G52" s="46"/>
      <c r="H52" s="46"/>
      <c r="I52" s="46"/>
      <c r="J52" s="46"/>
      <c r="K52" s="47"/>
    </row>
  </sheetData>
  <mergeCells count="6">
    <mergeCell ref="B52:K52"/>
    <mergeCell ref="G1:G3"/>
    <mergeCell ref="L12:O18"/>
    <mergeCell ref="L19:O29"/>
    <mergeCell ref="L39:O49"/>
    <mergeCell ref="L32:O38"/>
  </mergeCells>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Tabla</vt:lpstr>
      <vt:lpstr>TD</vt:lpstr>
      <vt:lpstr>Infome</vt:lpstr>
    </vt:vector>
  </TitlesOfParts>
  <Company>Dixguel03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BARON</dc:creator>
  <cp:lastModifiedBy>Badwin</cp:lastModifiedBy>
  <dcterms:created xsi:type="dcterms:W3CDTF">2021-06-02T15:59:18Z</dcterms:created>
  <dcterms:modified xsi:type="dcterms:W3CDTF">2021-07-05T17:27:08Z</dcterms:modified>
</cp:coreProperties>
</file>